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7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F138" i="1"/>
  <c r="I195" i="1"/>
  <c r="G195" i="1"/>
  <c r="F195" i="1"/>
  <c r="G176" i="1"/>
  <c r="F176" i="1"/>
  <c r="F157" i="1"/>
  <c r="G157" i="1"/>
  <c r="L157" i="1"/>
  <c r="H157" i="1"/>
  <c r="F81" i="1"/>
  <c r="F62" i="1"/>
  <c r="J43" i="1"/>
  <c r="H43" i="1"/>
  <c r="L43" i="1"/>
  <c r="L24" i="1"/>
  <c r="H24" i="1"/>
  <c r="F24" i="1"/>
  <c r="J24" i="1"/>
  <c r="F119" i="1"/>
  <c r="H176" i="1"/>
  <c r="F43" i="1"/>
  <c r="F100" i="1"/>
  <c r="J195" i="1"/>
  <c r="L195" i="1"/>
  <c r="H195" i="1"/>
  <c r="J176" i="1"/>
  <c r="L176" i="1"/>
  <c r="I176" i="1"/>
  <c r="J157" i="1"/>
  <c r="I157" i="1"/>
  <c r="G138" i="1"/>
  <c r="I138" i="1"/>
  <c r="L138" i="1"/>
  <c r="H138" i="1"/>
  <c r="H119" i="1"/>
  <c r="L119" i="1"/>
  <c r="G119" i="1"/>
  <c r="I119" i="1"/>
  <c r="J119" i="1"/>
  <c r="J100" i="1"/>
  <c r="I100" i="1"/>
  <c r="L100" i="1"/>
  <c r="G100" i="1"/>
  <c r="H100" i="1"/>
  <c r="G81" i="1"/>
  <c r="J81" i="1"/>
  <c r="I81" i="1"/>
  <c r="H81" i="1"/>
  <c r="L81" i="1"/>
  <c r="J62" i="1"/>
  <c r="G62" i="1"/>
  <c r="I62" i="1"/>
  <c r="L62" i="1"/>
  <c r="H62" i="1"/>
  <c r="G43" i="1"/>
  <c r="I43" i="1"/>
  <c r="I24" i="1"/>
  <c r="G24" i="1"/>
  <c r="F196" i="1" l="1"/>
  <c r="J196" i="1"/>
  <c r="I196" i="1"/>
  <c r="G196" i="1"/>
  <c r="H196" i="1"/>
  <c r="L196" i="1"/>
</calcChain>
</file>

<file path=xl/sharedStrings.xml><?xml version="1.0" encoding="utf-8"?>
<sst xmlns="http://schemas.openxmlformats.org/spreadsheetml/2006/main" count="267" uniqueCount="82">
  <si>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</si>
  <si>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</si>
  <si>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</si>
  <si>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</si>
  <si>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</si>
  <si>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</si>
  <si>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</si>
  <si>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</si>
  <si>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</si>
  <si>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</si>
  <si>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</si>
  <si>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</si>
  <si>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</si>
  <si>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</si>
  <si>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</si>
  <si>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</si>
  <si>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</si>
  <si>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</si>
  <si>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</si>
  <si>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</si>
  <si>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</si>
  <si>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</si>
  <si>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</si>
  <si>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</si>
  <si>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</si>
  <si>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</si>
  <si>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</si>
  <si>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</si>
  <si>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</si>
  <si>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</si>
  <si>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</si>
  <si>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</si>
  <si>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</si>
  <si>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</si>
  <si>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</si>
  <si>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</si>
  <si>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</si>
  <si>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</si>
  <si>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</si>
  <si>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</si>
  <si>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Сок фруктовый</t>
  </si>
  <si>
    <t>54-3гн</t>
  </si>
  <si>
    <t>Курица запеченая с соусом</t>
  </si>
  <si>
    <t>288/331</t>
  </si>
  <si>
    <t>54-1г</t>
  </si>
  <si>
    <t>54-7хн</t>
  </si>
  <si>
    <t>Чай с сахаром и лимоном</t>
  </si>
  <si>
    <t>54-1хн</t>
  </si>
  <si>
    <t>Жаркое по-домашнему</t>
  </si>
  <si>
    <t>54-9м</t>
  </si>
  <si>
    <t>МКОУ "Новоюгинская СОШ"</t>
  </si>
  <si>
    <t>Директор</t>
  </si>
  <si>
    <t>Напиток из шиповника</t>
  </si>
  <si>
    <t>54-11м</t>
  </si>
  <si>
    <t>Салат овощной</t>
  </si>
  <si>
    <t>Гурдина Л.А.</t>
  </si>
  <si>
    <t>гор. блюдо</t>
  </si>
  <si>
    <t>Булочка</t>
  </si>
  <si>
    <t>сладкое</t>
  </si>
  <si>
    <t>Овощи свежие</t>
  </si>
  <si>
    <t>Компот из свежих ягод</t>
  </si>
  <si>
    <t xml:space="preserve">Плов </t>
  </si>
  <si>
    <t>Макароны отварные</t>
  </si>
  <si>
    <t xml:space="preserve">Чай с сахаром </t>
  </si>
  <si>
    <t>Плов</t>
  </si>
  <si>
    <t>Котлета мясная с соусом</t>
  </si>
  <si>
    <t>54-4г</t>
  </si>
  <si>
    <t>54-4м</t>
  </si>
  <si>
    <t xml:space="preserve">Гречка отварная </t>
  </si>
  <si>
    <t>Тефтели мясные и соусом</t>
  </si>
  <si>
    <t>54-8м</t>
  </si>
  <si>
    <t>Гуляш мясной</t>
  </si>
  <si>
    <t>54-2м</t>
  </si>
  <si>
    <t>54-6г</t>
  </si>
  <si>
    <t>Рис отварной</t>
  </si>
  <si>
    <t>Гречка отварная</t>
  </si>
  <si>
    <t>Капуста тушеная с курицей</t>
  </si>
  <si>
    <t>Картофельное пюре</t>
  </si>
  <si>
    <t>54-10м</t>
  </si>
  <si>
    <t>54-11г</t>
  </si>
  <si>
    <t>Биточки из говядины с соусом</t>
  </si>
  <si>
    <t>54-6м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</si>
</sst>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ColWidth="9.1796875" defaultRowHeight="12.5" x14ac:dyDescent="0.25"/>
  <cols>
    <col min="1" max="1" width="4.54296875" style="2" customWidth="1"/>
    <col min="2" max="2" width="5.453125" style="2" customWidth="1"/>
    <col min="3" max="3" width="9.1796875" style="1"/>
    <col min="4" max="4" width="11.54296875" style="1" customWidth="1"/>
    <col min="5" max="5" width="52.54296875" style="2" customWidth="1"/>
    <col min="6" max="6" width="9.4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50</v>
      </c>
      <c r="D1" s="57"/>
      <c r="E1" s="57"/>
      <c r="F1" s="12" t="s">
        <v>16</v>
      </c>
      <c r="G1" s="2" t="s">
        <v>17</v>
      </c>
      <c r="H1" s="53" t="s">
        <v>51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1" t="s">
        <v>75</v>
      </c>
      <c r="F6" s="42">
        <v>150</v>
      </c>
      <c r="G6" s="42">
        <v>8.1999999999999993</v>
      </c>
      <c r="H6" s="42">
        <v>6.5</v>
      </c>
      <c r="I6" s="42">
        <v>42.8</v>
      </c>
      <c r="J6" s="42">
        <v>262.2</v>
      </c>
      <c r="K6" s="43" t="s">
        <v>66</v>
      </c>
      <c r="L6" s="42">
        <v>12</v>
      </c>
    </row>
    <row r="7" spans="1:12" ht="14.5" x14ac:dyDescent="0.35">
      <c r="A7" s="23"/>
      <c r="B7" s="15"/>
      <c r="C7" s="11"/>
      <c r="D7" s="6" t="s">
        <v>21</v>
      </c>
      <c r="E7" s="41" t="s">
        <v>65</v>
      </c>
      <c r="F7" s="42">
        <v>110</v>
      </c>
      <c r="G7" s="42">
        <v>14.1</v>
      </c>
      <c r="H7" s="42">
        <v>11.9</v>
      </c>
      <c r="I7" s="42">
        <v>6.3</v>
      </c>
      <c r="J7" s="42">
        <v>47</v>
      </c>
      <c r="K7" s="50" t="s">
        <v>67</v>
      </c>
      <c r="L7" s="42">
        <v>38</v>
      </c>
    </row>
    <row r="8" spans="1:12" ht="14.5" x14ac:dyDescent="0.3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0.08</v>
      </c>
      <c r="H8" s="42">
        <v>0</v>
      </c>
      <c r="I8" s="42">
        <v>26.3</v>
      </c>
      <c r="J8" s="42">
        <v>105</v>
      </c>
      <c r="K8" s="43"/>
      <c r="L8" s="42">
        <v>27</v>
      </c>
    </row>
    <row r="9" spans="1:12" ht="14.5" x14ac:dyDescent="0.35">
      <c r="A9" s="23"/>
      <c r="B9" s="15"/>
      <c r="C9" s="11"/>
      <c r="D9" s="7" t="s">
        <v>23</v>
      </c>
      <c r="E9" s="41" t="s">
        <v>39</v>
      </c>
      <c r="F9" s="42">
        <v>50</v>
      </c>
      <c r="G9" s="42">
        <v>1.98</v>
      </c>
      <c r="H9" s="42">
        <v>0.25</v>
      </c>
      <c r="I9" s="42">
        <v>12.08</v>
      </c>
      <c r="J9" s="42">
        <v>58</v>
      </c>
      <c r="K9" s="43">
        <v>5</v>
      </c>
      <c r="L9" s="42">
        <v>2.5</v>
      </c>
    </row>
    <row r="10" spans="1:12" ht="14.5" x14ac:dyDescent="0.3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5" x14ac:dyDescent="0.3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24.359999999999996</v>
      </c>
      <c r="H13" s="19">
        <f>SUM(H6:H12)</f>
        <v>18.649999999999999</v>
      </c>
      <c r="I13" s="19">
        <f>SUM(I6:I12)</f>
        <v>87.47999999999999</v>
      </c>
      <c r="J13" s="19">
        <f>SUM(J6:J12)</f>
        <v>472.2</v>
      </c>
      <c r="K13" s="25"/>
      <c r="L13" s="19">
        <f>SUM(L6:L12)</f>
        <v>79.5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50"/>
      <c r="L15" s="42"/>
    </row>
    <row r="16" spans="1:12" ht="14.5" x14ac:dyDescent="0.3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2">G13+G23</f>
        <v>24.359999999999996</v>
      </c>
      <c r="H24" s="32">
        <f t="shared" si="2"/>
        <v>18.649999999999999</v>
      </c>
      <c r="I24" s="32">
        <f t="shared" si="2"/>
        <v>87.47999999999999</v>
      </c>
      <c r="J24" s="32">
        <f t="shared" si="2"/>
        <v>472.2</v>
      </c>
      <c r="K24" s="32"/>
      <c r="L24" s="32">
        <f t="shared" ref="L24" si="3">L13+L23</f>
        <v>79.5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1" t="s">
        <v>61</v>
      </c>
      <c r="F25" s="42">
        <v>250</v>
      </c>
      <c r="G25" s="42">
        <v>16.5</v>
      </c>
      <c r="H25" s="42">
        <v>13.4</v>
      </c>
      <c r="I25" s="42">
        <v>43.7</v>
      </c>
      <c r="J25" s="42">
        <v>353.9</v>
      </c>
      <c r="K25" s="50" t="s">
        <v>53</v>
      </c>
      <c r="L25" s="42">
        <v>37</v>
      </c>
    </row>
    <row r="26" spans="1:12" ht="14.5" x14ac:dyDescent="0.3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50"/>
      <c r="L26" s="42"/>
    </row>
    <row r="27" spans="1:12" ht="14.5" x14ac:dyDescent="0.35">
      <c r="A27" s="14"/>
      <c r="B27" s="15"/>
      <c r="C27" s="11"/>
      <c r="D27" s="7" t="s">
        <v>22</v>
      </c>
      <c r="E27" s="41" t="s">
        <v>60</v>
      </c>
      <c r="F27" s="42">
        <v>200</v>
      </c>
      <c r="G27" s="42">
        <v>0.6</v>
      </c>
      <c r="H27" s="42">
        <v>0</v>
      </c>
      <c r="I27" s="42">
        <v>22.7</v>
      </c>
      <c r="J27" s="42">
        <v>93.2</v>
      </c>
      <c r="K27" s="50" t="s">
        <v>47</v>
      </c>
      <c r="L27" s="42">
        <v>16</v>
      </c>
    </row>
    <row r="28" spans="1:12" ht="14.5" x14ac:dyDescent="0.35">
      <c r="A28" s="14"/>
      <c r="B28" s="15"/>
      <c r="C28" s="11"/>
      <c r="D28" s="7" t="s">
        <v>23</v>
      </c>
      <c r="E28" s="41" t="s">
        <v>39</v>
      </c>
      <c r="F28" s="42">
        <v>50</v>
      </c>
      <c r="G28" s="42">
        <v>1.98</v>
      </c>
      <c r="H28" s="42">
        <v>0.25</v>
      </c>
      <c r="I28" s="42">
        <v>12.08</v>
      </c>
      <c r="J28" s="42">
        <v>58</v>
      </c>
      <c r="K28" s="43">
        <v>5</v>
      </c>
      <c r="L28" s="42">
        <v>2.5</v>
      </c>
    </row>
    <row r="29" spans="1:12" ht="14.5" x14ac:dyDescent="0.3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50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19.080000000000002</v>
      </c>
      <c r="H32" s="19">
        <f t="shared" ref="H32" si="5">SUM(H25:H31)</f>
        <v>13.65</v>
      </c>
      <c r="I32" s="19">
        <f t="shared" ref="I32" si="6">SUM(I25:I31)</f>
        <v>78.48</v>
      </c>
      <c r="J32" s="19">
        <f t="shared" ref="J32:L32" si="7">SUM(J25:J31)</f>
        <v>505.09999999999997</v>
      </c>
      <c r="K32" s="25"/>
      <c r="L32" s="19">
        <f t="shared" si="7"/>
        <v>55.5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50"/>
      <c r="L34" s="42"/>
    </row>
    <row r="35" spans="1:12" ht="14.5" x14ac:dyDescent="0.3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50"/>
      <c r="L37" s="42"/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2">G32+G42</f>
        <v>19.080000000000002</v>
      </c>
      <c r="H43" s="32">
        <f t="shared" ref="H43" si="13">H32+H42</f>
        <v>13.65</v>
      </c>
      <c r="I43" s="32">
        <f t="shared" ref="I43" si="14">I32+I42</f>
        <v>78.48</v>
      </c>
      <c r="J43" s="32">
        <f t="shared" ref="J43:L43" si="15">J32+J42</f>
        <v>505.09999999999997</v>
      </c>
      <c r="K43" s="32"/>
      <c r="L43" s="32">
        <f t="shared" si="15"/>
        <v>55.5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150</v>
      </c>
      <c r="G44" s="40">
        <v>3.1</v>
      </c>
      <c r="H44" s="40">
        <v>5.7</v>
      </c>
      <c r="I44" s="40">
        <v>23.7</v>
      </c>
      <c r="J44" s="40">
        <v>168</v>
      </c>
      <c r="K44" s="51" t="s">
        <v>79</v>
      </c>
      <c r="L44" s="40">
        <v>18</v>
      </c>
    </row>
    <row r="45" spans="1:12" ht="14.5" x14ac:dyDescent="0.35">
      <c r="A45" s="23"/>
      <c r="B45" s="15"/>
      <c r="C45" s="11"/>
      <c r="D45" s="6" t="s">
        <v>21</v>
      </c>
      <c r="E45" s="41" t="s">
        <v>80</v>
      </c>
      <c r="F45" s="42">
        <v>110</v>
      </c>
      <c r="G45" s="42">
        <v>14.1</v>
      </c>
      <c r="H45" s="42">
        <v>11.9</v>
      </c>
      <c r="I45" s="42">
        <v>6.3</v>
      </c>
      <c r="J45" s="42">
        <v>199</v>
      </c>
      <c r="K45" s="43" t="s">
        <v>81</v>
      </c>
      <c r="L45" s="42">
        <v>38</v>
      </c>
    </row>
    <row r="46" spans="1:12" ht="14.5" x14ac:dyDescent="0.35">
      <c r="A46" s="23"/>
      <c r="B46" s="15"/>
      <c r="C46" s="11"/>
      <c r="D46" s="7" t="s">
        <v>22</v>
      </c>
      <c r="E46" s="41" t="s">
        <v>46</v>
      </c>
      <c r="F46" s="42">
        <v>210</v>
      </c>
      <c r="G46" s="42">
        <v>0.3</v>
      </c>
      <c r="H46" s="42">
        <v>0</v>
      </c>
      <c r="I46" s="42">
        <v>6.7</v>
      </c>
      <c r="J46" s="42">
        <v>27.6</v>
      </c>
      <c r="K46" s="50" t="s">
        <v>41</v>
      </c>
      <c r="L46" s="42">
        <v>7</v>
      </c>
    </row>
    <row r="47" spans="1:12" ht="14.5" x14ac:dyDescent="0.35">
      <c r="A47" s="23"/>
      <c r="B47" s="15"/>
      <c r="C47" s="11"/>
      <c r="D47" s="7" t="s">
        <v>23</v>
      </c>
      <c r="E47" s="41" t="s">
        <v>39</v>
      </c>
      <c r="F47" s="42">
        <v>30</v>
      </c>
      <c r="G47" s="42">
        <v>1.98</v>
      </c>
      <c r="H47" s="42">
        <v>0.25</v>
      </c>
      <c r="I47" s="42">
        <v>12.08</v>
      </c>
      <c r="J47" s="42">
        <v>58</v>
      </c>
      <c r="K47" s="43">
        <v>5</v>
      </c>
      <c r="L47" s="42">
        <v>2.5</v>
      </c>
    </row>
    <row r="48" spans="1:12" ht="14.5" x14ac:dyDescent="0.3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 t="s">
        <v>26</v>
      </c>
      <c r="E49" s="41" t="s">
        <v>54</v>
      </c>
      <c r="F49" s="42">
        <v>60</v>
      </c>
      <c r="G49" s="42">
        <v>0.33</v>
      </c>
      <c r="H49" s="42">
        <v>0.06</v>
      </c>
      <c r="I49" s="42">
        <v>1.1399999999999999</v>
      </c>
      <c r="J49" s="42">
        <v>6.7</v>
      </c>
      <c r="K49" s="43">
        <v>70</v>
      </c>
      <c r="L49" s="42">
        <v>15</v>
      </c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19.809999999999999</v>
      </c>
      <c r="H51" s="19">
        <f t="shared" ref="H51" si="17">SUM(H44:H50)</f>
        <v>17.91</v>
      </c>
      <c r="I51" s="19">
        <f t="shared" ref="I51" si="18">SUM(I44:I50)</f>
        <v>49.92</v>
      </c>
      <c r="J51" s="19">
        <f t="shared" ref="J51:L51" si="19">SUM(J44:J50)</f>
        <v>459.3</v>
      </c>
      <c r="K51" s="25"/>
      <c r="L51" s="19">
        <f t="shared" si="19"/>
        <v>80.5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50"/>
      <c r="L53" s="42"/>
    </row>
    <row r="54" spans="1:12" ht="14.5" x14ac:dyDescent="0.3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50"/>
      <c r="L56" s="42"/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4">G51+G61</f>
        <v>19.809999999999999</v>
      </c>
      <c r="H62" s="32">
        <f t="shared" ref="H62" si="25">H51+H61</f>
        <v>17.91</v>
      </c>
      <c r="I62" s="32">
        <f t="shared" ref="I62" si="26">I51+I61</f>
        <v>49.92</v>
      </c>
      <c r="J62" s="32">
        <f t="shared" ref="J62:L62" si="27">J51+J61</f>
        <v>459.3</v>
      </c>
      <c r="K62" s="32"/>
      <c r="L62" s="32">
        <f t="shared" si="27"/>
        <v>80.5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1" t="s">
        <v>62</v>
      </c>
      <c r="F63" s="42">
        <v>150</v>
      </c>
      <c r="G63" s="42">
        <v>5.7</v>
      </c>
      <c r="H63" s="42">
        <v>7.8</v>
      </c>
      <c r="I63" s="42">
        <v>39</v>
      </c>
      <c r="J63" s="42">
        <v>249.1</v>
      </c>
      <c r="K63" s="43" t="s">
        <v>44</v>
      </c>
      <c r="L63" s="40">
        <v>9</v>
      </c>
    </row>
    <row r="64" spans="1:12" ht="14.5" x14ac:dyDescent="0.35">
      <c r="A64" s="23"/>
      <c r="B64" s="15"/>
      <c r="C64" s="11"/>
      <c r="D64" s="6" t="s">
        <v>56</v>
      </c>
      <c r="E64" s="41" t="s">
        <v>42</v>
      </c>
      <c r="F64" s="42">
        <v>130</v>
      </c>
      <c r="G64" s="42">
        <v>22.65</v>
      </c>
      <c r="H64" s="42">
        <v>19.63</v>
      </c>
      <c r="I64" s="42">
        <v>4.62</v>
      </c>
      <c r="J64" s="42">
        <v>281.5</v>
      </c>
      <c r="K64" s="43" t="s">
        <v>43</v>
      </c>
      <c r="L64" s="42">
        <v>36.5</v>
      </c>
    </row>
    <row r="65" spans="1:12" ht="14.5" x14ac:dyDescent="0.35">
      <c r="A65" s="23"/>
      <c r="B65" s="15"/>
      <c r="C65" s="11"/>
      <c r="D65" s="7" t="s">
        <v>22</v>
      </c>
      <c r="E65" s="41" t="s">
        <v>52</v>
      </c>
      <c r="F65" s="42">
        <v>200</v>
      </c>
      <c r="G65" s="42">
        <v>0.54</v>
      </c>
      <c r="H65" s="42">
        <v>0.22</v>
      </c>
      <c r="I65" s="42">
        <v>15.72</v>
      </c>
      <c r="J65" s="42">
        <v>117</v>
      </c>
      <c r="K65" s="50">
        <v>261</v>
      </c>
      <c r="L65" s="52">
        <v>10</v>
      </c>
    </row>
    <row r="66" spans="1:12" ht="14.5" x14ac:dyDescent="0.35">
      <c r="A66" s="23"/>
      <c r="B66" s="15"/>
      <c r="C66" s="11"/>
      <c r="D66" s="7" t="s">
        <v>23</v>
      </c>
      <c r="E66" s="41" t="s">
        <v>39</v>
      </c>
      <c r="F66" s="42">
        <v>30</v>
      </c>
      <c r="G66" s="42">
        <v>1.98</v>
      </c>
      <c r="H66" s="42">
        <v>0.25</v>
      </c>
      <c r="I66" s="42">
        <v>12.08</v>
      </c>
      <c r="J66" s="42">
        <v>58</v>
      </c>
      <c r="K66" s="43">
        <v>5</v>
      </c>
      <c r="L66" s="42">
        <v>2.5</v>
      </c>
    </row>
    <row r="67" spans="1:12" ht="14.5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30.869999999999997</v>
      </c>
      <c r="H70" s="19">
        <f t="shared" ref="H70" si="29">SUM(H63:H69)</f>
        <v>27.9</v>
      </c>
      <c r="I70" s="19">
        <f t="shared" ref="I70" si="30">SUM(I63:I69)</f>
        <v>71.42</v>
      </c>
      <c r="J70" s="19">
        <f t="shared" ref="J70" si="31">SUM(J63:J69)</f>
        <v>705.6</v>
      </c>
      <c r="K70" s="25"/>
      <c r="L70" s="19">
        <f>SUM(L63:L68)</f>
        <v>58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50"/>
      <c r="L72" s="42"/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50"/>
      <c r="L75" s="42"/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6">G70+G80</f>
        <v>30.869999999999997</v>
      </c>
      <c r="H81" s="32">
        <f t="shared" ref="H81" si="37">H70+H80</f>
        <v>27.9</v>
      </c>
      <c r="I81" s="32">
        <f t="shared" ref="I81" si="38">I70+I80</f>
        <v>71.42</v>
      </c>
      <c r="J81" s="32">
        <f t="shared" ref="J81:L81" si="39">J70+J80</f>
        <v>705.6</v>
      </c>
      <c r="K81" s="32"/>
      <c r="L81" s="32">
        <f t="shared" si="39"/>
        <v>58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1" t="s">
        <v>48</v>
      </c>
      <c r="F82" s="42">
        <v>240</v>
      </c>
      <c r="G82" s="42">
        <v>8.1</v>
      </c>
      <c r="H82" s="42">
        <v>6.3</v>
      </c>
      <c r="I82" s="42">
        <v>8.1999999999999993</v>
      </c>
      <c r="J82" s="42">
        <v>121.9</v>
      </c>
      <c r="K82" s="43" t="s">
        <v>49</v>
      </c>
      <c r="L82" s="42">
        <v>37</v>
      </c>
    </row>
    <row r="83" spans="1:12" ht="14.5" x14ac:dyDescent="0.35">
      <c r="A83" s="23"/>
      <c r="B83" s="15"/>
      <c r="C83" s="11"/>
      <c r="D83" s="6" t="s">
        <v>58</v>
      </c>
      <c r="E83" s="41" t="s">
        <v>57</v>
      </c>
      <c r="F83" s="42">
        <v>60</v>
      </c>
      <c r="G83" s="42">
        <v>1.3</v>
      </c>
      <c r="H83" s="42">
        <v>15.2</v>
      </c>
      <c r="I83" s="42">
        <v>13.1</v>
      </c>
      <c r="J83" s="42">
        <v>816</v>
      </c>
      <c r="K83" s="43"/>
      <c r="L83" s="42">
        <v>15</v>
      </c>
    </row>
    <row r="84" spans="1:12" ht="14.5" x14ac:dyDescent="0.35">
      <c r="A84" s="23"/>
      <c r="B84" s="15"/>
      <c r="C84" s="11"/>
      <c r="D84" s="7" t="s">
        <v>22</v>
      </c>
      <c r="E84" s="41" t="s">
        <v>46</v>
      </c>
      <c r="F84" s="42">
        <v>210</v>
      </c>
      <c r="G84" s="42">
        <v>0.3</v>
      </c>
      <c r="H84" s="42">
        <v>0</v>
      </c>
      <c r="I84" s="42">
        <v>6.7</v>
      </c>
      <c r="J84" s="42">
        <v>27.6</v>
      </c>
      <c r="K84" s="50" t="s">
        <v>41</v>
      </c>
      <c r="L84" s="42">
        <v>7</v>
      </c>
    </row>
    <row r="85" spans="1:12" ht="14.5" x14ac:dyDescent="0.35">
      <c r="A85" s="23"/>
      <c r="B85" s="15"/>
      <c r="C85" s="11"/>
      <c r="D85" s="7" t="s">
        <v>23</v>
      </c>
      <c r="E85" s="41" t="s">
        <v>39</v>
      </c>
      <c r="F85" s="42">
        <v>30</v>
      </c>
      <c r="G85" s="42">
        <v>1.98</v>
      </c>
      <c r="H85" s="42">
        <v>0.25</v>
      </c>
      <c r="I85" s="42">
        <v>12.08</v>
      </c>
      <c r="J85" s="42">
        <v>58</v>
      </c>
      <c r="K85" s="43">
        <v>5</v>
      </c>
      <c r="L85" s="42">
        <v>2.5</v>
      </c>
    </row>
    <row r="86" spans="1:12" ht="14.5" x14ac:dyDescent="0.3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5" x14ac:dyDescent="0.35">
      <c r="A87" s="23"/>
      <c r="B87" s="15"/>
      <c r="C87" s="11"/>
      <c r="D87" s="6" t="s">
        <v>26</v>
      </c>
      <c r="E87" s="41" t="s">
        <v>59</v>
      </c>
      <c r="F87" s="42">
        <v>60</v>
      </c>
      <c r="G87" s="42">
        <v>0.33</v>
      </c>
      <c r="H87" s="42">
        <v>0.06</v>
      </c>
      <c r="I87" s="42">
        <v>1.1399999999999999</v>
      </c>
      <c r="J87" s="42">
        <v>6.7</v>
      </c>
      <c r="K87" s="50">
        <v>70</v>
      </c>
      <c r="L87" s="42">
        <v>15</v>
      </c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50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12.010000000000002</v>
      </c>
      <c r="H89" s="19">
        <f t="shared" ref="H89" si="41">SUM(H82:H88)</f>
        <v>21.81</v>
      </c>
      <c r="I89" s="19">
        <f t="shared" ref="I89" si="42">SUM(I82:I88)</f>
        <v>41.22</v>
      </c>
      <c r="J89" s="19">
        <f t="shared" ref="J89:L89" si="43">SUM(J82:J88)</f>
        <v>1030.2</v>
      </c>
      <c r="K89" s="25"/>
      <c r="L89" s="19">
        <f t="shared" si="43"/>
        <v>76.5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50"/>
      <c r="L92" s="42"/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50"/>
      <c r="L93" s="42"/>
    </row>
    <row r="94" spans="1:12" ht="14.5" x14ac:dyDescent="0.3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50"/>
      <c r="L94" s="42"/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48">G89+G99</f>
        <v>12.010000000000002</v>
      </c>
      <c r="H100" s="32">
        <f t="shared" ref="H100" si="49">H89+H99</f>
        <v>21.81</v>
      </c>
      <c r="I100" s="32">
        <f t="shared" ref="I100" si="50">I89+I99</f>
        <v>41.22</v>
      </c>
      <c r="J100" s="32">
        <f t="shared" ref="J100:L100" si="51">J89+J99</f>
        <v>1030.2</v>
      </c>
      <c r="K100" s="32"/>
      <c r="L100" s="32">
        <f t="shared" si="51"/>
        <v>76.5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1" t="s">
        <v>62</v>
      </c>
      <c r="F101" s="42">
        <v>150</v>
      </c>
      <c r="G101" s="42">
        <v>5.7</v>
      </c>
      <c r="H101" s="42">
        <v>7.8</v>
      </c>
      <c r="I101" s="42">
        <v>39</v>
      </c>
      <c r="J101" s="42">
        <v>249.1</v>
      </c>
      <c r="K101" s="43" t="s">
        <v>44</v>
      </c>
      <c r="L101" s="40">
        <v>9</v>
      </c>
    </row>
    <row r="102" spans="1:12" ht="14.5" x14ac:dyDescent="0.35">
      <c r="A102" s="23"/>
      <c r="B102" s="15"/>
      <c r="C102" s="11"/>
      <c r="D102" s="6" t="s">
        <v>21</v>
      </c>
      <c r="E102" s="41" t="s">
        <v>42</v>
      </c>
      <c r="F102" s="42">
        <v>130</v>
      </c>
      <c r="G102" s="42">
        <v>22.65</v>
      </c>
      <c r="H102" s="42">
        <v>19.63</v>
      </c>
      <c r="I102" s="42">
        <v>4.62</v>
      </c>
      <c r="J102" s="42">
        <v>281.5</v>
      </c>
      <c r="K102" s="43" t="s">
        <v>43</v>
      </c>
      <c r="L102" s="42">
        <v>36.5</v>
      </c>
    </row>
    <row r="103" spans="1:12" ht="14.5" x14ac:dyDescent="0.3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0.08</v>
      </c>
      <c r="H103" s="42">
        <v>0</v>
      </c>
      <c r="I103" s="42">
        <v>26.3</v>
      </c>
      <c r="J103" s="42">
        <v>105</v>
      </c>
      <c r="K103" s="50"/>
      <c r="L103" s="42">
        <v>27</v>
      </c>
    </row>
    <row r="104" spans="1:12" ht="14.5" x14ac:dyDescent="0.35">
      <c r="A104" s="23"/>
      <c r="B104" s="15"/>
      <c r="C104" s="11"/>
      <c r="D104" s="7" t="s">
        <v>23</v>
      </c>
      <c r="E104" s="41" t="s">
        <v>39</v>
      </c>
      <c r="F104" s="42">
        <v>30</v>
      </c>
      <c r="G104" s="42">
        <v>1.98</v>
      </c>
      <c r="H104" s="42">
        <v>0.25</v>
      </c>
      <c r="I104" s="42">
        <v>12.08</v>
      </c>
      <c r="J104" s="42">
        <v>58</v>
      </c>
      <c r="K104" s="43">
        <v>5</v>
      </c>
      <c r="L104" s="42">
        <v>2.5</v>
      </c>
    </row>
    <row r="105" spans="1:12" ht="14.5" x14ac:dyDescent="0.3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50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30.409999999999997</v>
      </c>
      <c r="H108" s="19">
        <f t="shared" si="52"/>
        <v>27.68</v>
      </c>
      <c r="I108" s="19">
        <f t="shared" si="52"/>
        <v>82</v>
      </c>
      <c r="J108" s="19">
        <f t="shared" si="52"/>
        <v>693.6</v>
      </c>
      <c r="K108" s="25"/>
      <c r="L108" s="19">
        <f t="shared" ref="L108" si="53">SUM(L101:L107)</f>
        <v>75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50"/>
      <c r="L110" s="42"/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50"/>
      <c r="L113" s="42"/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6">G108+G118</f>
        <v>30.409999999999997</v>
      </c>
      <c r="H119" s="32">
        <f t="shared" ref="H119" si="57">H108+H118</f>
        <v>27.68</v>
      </c>
      <c r="I119" s="32">
        <f t="shared" ref="I119" si="58">I108+I118</f>
        <v>82</v>
      </c>
      <c r="J119" s="32">
        <f t="shared" ref="J119:L119" si="59">J108+J118</f>
        <v>693.6</v>
      </c>
      <c r="K119" s="32"/>
      <c r="L119" s="32">
        <f t="shared" si="59"/>
        <v>75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8.1999999999999993</v>
      </c>
      <c r="H120" s="40">
        <v>6.5</v>
      </c>
      <c r="I120" s="40">
        <v>42.8</v>
      </c>
      <c r="J120" s="40">
        <v>262.2</v>
      </c>
      <c r="K120" s="51" t="s">
        <v>66</v>
      </c>
      <c r="L120" s="40">
        <v>12</v>
      </c>
    </row>
    <row r="121" spans="1:12" ht="14.5" x14ac:dyDescent="0.35">
      <c r="A121" s="14"/>
      <c r="B121" s="15"/>
      <c r="C121" s="11"/>
      <c r="D121" s="6" t="s">
        <v>21</v>
      </c>
      <c r="E121" s="41" t="s">
        <v>69</v>
      </c>
      <c r="F121" s="42">
        <v>110</v>
      </c>
      <c r="G121" s="42">
        <v>8.4</v>
      </c>
      <c r="H121" s="42">
        <v>6</v>
      </c>
      <c r="I121" s="42">
        <v>4.7</v>
      </c>
      <c r="J121" s="42">
        <v>106.1</v>
      </c>
      <c r="K121" s="50" t="s">
        <v>70</v>
      </c>
      <c r="L121" s="42">
        <v>38</v>
      </c>
    </row>
    <row r="122" spans="1:12" ht="14.5" x14ac:dyDescent="0.35">
      <c r="A122" s="14"/>
      <c r="B122" s="15"/>
      <c r="C122" s="11"/>
      <c r="D122" s="7" t="s">
        <v>22</v>
      </c>
      <c r="E122" s="41" t="s">
        <v>60</v>
      </c>
      <c r="F122" s="42">
        <v>200</v>
      </c>
      <c r="G122" s="42">
        <v>0.6</v>
      </c>
      <c r="H122" s="42">
        <v>0</v>
      </c>
      <c r="I122" s="42">
        <v>22.7</v>
      </c>
      <c r="J122" s="42">
        <v>93.2</v>
      </c>
      <c r="K122" s="43" t="s">
        <v>45</v>
      </c>
      <c r="L122" s="42">
        <v>16</v>
      </c>
    </row>
    <row r="123" spans="1:12" ht="14.5" x14ac:dyDescent="0.35">
      <c r="A123" s="14"/>
      <c r="B123" s="15"/>
      <c r="C123" s="11"/>
      <c r="D123" s="7" t="s">
        <v>23</v>
      </c>
      <c r="E123" s="41" t="s">
        <v>39</v>
      </c>
      <c r="F123" s="42">
        <v>50</v>
      </c>
      <c r="G123" s="42">
        <v>1.98</v>
      </c>
      <c r="H123" s="42">
        <v>0.25</v>
      </c>
      <c r="I123" s="42">
        <v>12.08</v>
      </c>
      <c r="J123" s="42">
        <v>58</v>
      </c>
      <c r="K123" s="43">
        <v>5</v>
      </c>
      <c r="L123" s="42">
        <v>2.5</v>
      </c>
    </row>
    <row r="124" spans="1:12" ht="14.5" x14ac:dyDescent="0.3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50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19.180000000000003</v>
      </c>
      <c r="H127" s="19">
        <f>SUM(H120:H126)</f>
        <v>12.75</v>
      </c>
      <c r="I127" s="19">
        <f>SUM(I120:I126)</f>
        <v>82.28</v>
      </c>
      <c r="J127" s="19">
        <f>SUM(J120:J126)</f>
        <v>519.5</v>
      </c>
      <c r="K127" s="25"/>
      <c r="L127" s="19">
        <f t="shared" ref="L127" si="60">SUM(L120:L126)</f>
        <v>68.5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50"/>
      <c r="L129" s="42"/>
    </row>
    <row r="130" spans="1:12" ht="14.5" x14ac:dyDescent="0.3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50"/>
      <c r="L132" s="42"/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5" customHeight="1" thickBot="1" x14ac:dyDescent="0.3">
      <c r="A138" s="33">
        <f>A120</f>
        <v>2</v>
      </c>
      <c r="B138" s="33">
        <f>B120</f>
        <v>2</v>
      </c>
      <c r="C138" s="54" t="s">
        <v>4</v>
      </c>
      <c r="D138" s="61"/>
      <c r="E138" s="31"/>
      <c r="F138" s="32">
        <f>F127+F137</f>
        <v>510</v>
      </c>
      <c r="G138" s="32">
        <f t="shared" ref="G138" si="63">G127+G137</f>
        <v>19.180000000000003</v>
      </c>
      <c r="H138" s="32">
        <f t="shared" ref="H138" si="64">H127+H137</f>
        <v>12.75</v>
      </c>
      <c r="I138" s="32">
        <f t="shared" ref="I138" si="65">I127+I137</f>
        <v>82.28</v>
      </c>
      <c r="J138" s="32">
        <f t="shared" ref="J138:L138" si="66">J127+J137</f>
        <v>519.5</v>
      </c>
      <c r="K138" s="32"/>
      <c r="L138" s="32">
        <f t="shared" si="66"/>
        <v>68.5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3.6</v>
      </c>
      <c r="H139" s="40">
        <v>5.2</v>
      </c>
      <c r="I139" s="40">
        <v>38.1</v>
      </c>
      <c r="J139" s="40">
        <v>213.2</v>
      </c>
      <c r="K139" s="51" t="s">
        <v>73</v>
      </c>
      <c r="L139" s="40">
        <v>12</v>
      </c>
    </row>
    <row r="140" spans="1:12" ht="14.5" x14ac:dyDescent="0.35">
      <c r="A140" s="23"/>
      <c r="B140" s="15"/>
      <c r="C140" s="11"/>
      <c r="D140" s="6" t="s">
        <v>21</v>
      </c>
      <c r="E140" s="41" t="s">
        <v>71</v>
      </c>
      <c r="F140" s="42">
        <v>80</v>
      </c>
      <c r="G140" s="42">
        <v>13.8</v>
      </c>
      <c r="H140" s="42">
        <v>11.2</v>
      </c>
      <c r="I140" s="42">
        <v>3.3</v>
      </c>
      <c r="J140" s="42">
        <v>3.3</v>
      </c>
      <c r="K140" s="43" t="s">
        <v>72</v>
      </c>
      <c r="L140" s="42">
        <v>41.5</v>
      </c>
    </row>
    <row r="141" spans="1:12" ht="14.5" x14ac:dyDescent="0.35">
      <c r="A141" s="23"/>
      <c r="B141" s="15"/>
      <c r="C141" s="11"/>
      <c r="D141" s="7" t="s">
        <v>22</v>
      </c>
      <c r="E141" s="41" t="s">
        <v>63</v>
      </c>
      <c r="F141" s="42">
        <v>210</v>
      </c>
      <c r="G141" s="42">
        <v>0.3</v>
      </c>
      <c r="H141" s="42">
        <v>0</v>
      </c>
      <c r="I141" s="42">
        <v>6.7</v>
      </c>
      <c r="J141" s="42">
        <v>27.6</v>
      </c>
      <c r="K141" s="50" t="s">
        <v>41</v>
      </c>
      <c r="L141" s="42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1" t="s">
        <v>39</v>
      </c>
      <c r="F142" s="42">
        <v>30</v>
      </c>
      <c r="G142" s="42">
        <v>1.98</v>
      </c>
      <c r="H142" s="42">
        <v>0.25</v>
      </c>
      <c r="I142" s="42">
        <v>12.08</v>
      </c>
      <c r="J142" s="42">
        <v>58</v>
      </c>
      <c r="K142" s="43">
        <v>5</v>
      </c>
      <c r="L142" s="42">
        <v>2.5</v>
      </c>
    </row>
    <row r="143" spans="1:12" ht="14.5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5" x14ac:dyDescent="0.35">
      <c r="A144" s="23"/>
      <c r="B144" s="15"/>
      <c r="C144" s="11"/>
      <c r="D144" s="6" t="s">
        <v>26</v>
      </c>
      <c r="E144" s="41" t="s">
        <v>54</v>
      </c>
      <c r="F144" s="42">
        <v>60</v>
      </c>
      <c r="G144" s="42">
        <v>0.33</v>
      </c>
      <c r="H144" s="42">
        <v>0.06</v>
      </c>
      <c r="I144" s="42">
        <v>1.1399999999999999</v>
      </c>
      <c r="J144" s="42">
        <v>6.7</v>
      </c>
      <c r="K144" s="43">
        <v>70</v>
      </c>
      <c r="L144" s="42">
        <v>15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50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7">SUM(G139:G145)</f>
        <v>20.010000000000002</v>
      </c>
      <c r="H146" s="19">
        <f t="shared" si="67"/>
        <v>16.709999999999997</v>
      </c>
      <c r="I146" s="19">
        <f t="shared" si="67"/>
        <v>61.32</v>
      </c>
      <c r="J146" s="19">
        <f t="shared" si="67"/>
        <v>308.8</v>
      </c>
      <c r="K146" s="25"/>
      <c r="L146" s="19">
        <f t="shared" ref="L146" si="68">SUM(L139:L145)</f>
        <v>76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50"/>
      <c r="L148" s="42"/>
    </row>
    <row r="149" spans="1:12" ht="14.5" x14ac:dyDescent="0.3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50"/>
      <c r="L151" s="42"/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5" customHeight="1" thickBot="1" x14ac:dyDescent="0.3">
      <c r="A157" s="29">
        <f>A139</f>
        <v>2</v>
      </c>
      <c r="B157" s="30">
        <f>B139</f>
        <v>3</v>
      </c>
      <c r="C157" s="54" t="s">
        <v>4</v>
      </c>
      <c r="D157" s="61"/>
      <c r="E157" s="31"/>
      <c r="F157" s="32">
        <f>F146+F156</f>
        <v>530</v>
      </c>
      <c r="G157" s="32">
        <f t="shared" ref="G157" si="71">G146+G156</f>
        <v>20.010000000000002</v>
      </c>
      <c r="H157" s="32">
        <f t="shared" ref="H157" si="72">H146+H156</f>
        <v>16.709999999999997</v>
      </c>
      <c r="I157" s="32">
        <f t="shared" ref="I157" si="73">I146+I156</f>
        <v>61.32</v>
      </c>
      <c r="J157" s="32">
        <f t="shared" ref="J157:L157" si="74">J146+J156</f>
        <v>308.8</v>
      </c>
      <c r="K157" s="32"/>
      <c r="L157" s="32">
        <f t="shared" si="74"/>
        <v>76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3.1</v>
      </c>
      <c r="H158" s="40">
        <v>5.7</v>
      </c>
      <c r="I158" s="40">
        <v>23.7</v>
      </c>
      <c r="J158" s="40">
        <v>158</v>
      </c>
      <c r="K158" s="51" t="s">
        <v>79</v>
      </c>
      <c r="L158" s="40">
        <v>18</v>
      </c>
    </row>
    <row r="159" spans="1:12" ht="14.5" x14ac:dyDescent="0.35">
      <c r="A159" s="23"/>
      <c r="B159" s="15"/>
      <c r="C159" s="11"/>
      <c r="D159" s="6" t="s">
        <v>21</v>
      </c>
      <c r="E159" s="41" t="s">
        <v>76</v>
      </c>
      <c r="F159" s="42">
        <v>200</v>
      </c>
      <c r="G159" s="42">
        <v>22.7</v>
      </c>
      <c r="H159" s="42">
        <v>36.299999999999997</v>
      </c>
      <c r="I159" s="42">
        <v>16.3</v>
      </c>
      <c r="J159" s="42">
        <v>482.3</v>
      </c>
      <c r="K159" s="50" t="s">
        <v>78</v>
      </c>
      <c r="L159" s="42">
        <v>20</v>
      </c>
    </row>
    <row r="160" spans="1:12" ht="14.5" x14ac:dyDescent="0.35">
      <c r="A160" s="23"/>
      <c r="B160" s="15"/>
      <c r="C160" s="11"/>
      <c r="D160" s="7" t="s">
        <v>22</v>
      </c>
      <c r="E160" s="41" t="s">
        <v>60</v>
      </c>
      <c r="F160" s="42">
        <v>200</v>
      </c>
      <c r="G160" s="42">
        <v>0.3</v>
      </c>
      <c r="H160" s="42">
        <v>0</v>
      </c>
      <c r="I160" s="42">
        <v>10.5</v>
      </c>
      <c r="J160" s="42">
        <v>43.1</v>
      </c>
      <c r="K160" s="50" t="s">
        <v>47</v>
      </c>
      <c r="L160" s="42">
        <v>16</v>
      </c>
    </row>
    <row r="161" spans="1:12" ht="14.5" x14ac:dyDescent="0.35">
      <c r="A161" s="23"/>
      <c r="B161" s="15"/>
      <c r="C161" s="11"/>
      <c r="D161" s="7" t="s">
        <v>23</v>
      </c>
      <c r="E161" s="41" t="s">
        <v>39</v>
      </c>
      <c r="F161" s="42">
        <v>30</v>
      </c>
      <c r="G161" s="42">
        <v>1.98</v>
      </c>
      <c r="H161" s="42">
        <v>0.25</v>
      </c>
      <c r="I161" s="42">
        <v>12.08</v>
      </c>
      <c r="J161" s="42">
        <v>58</v>
      </c>
      <c r="K161" s="43">
        <v>5</v>
      </c>
      <c r="L161" s="42">
        <v>2.5</v>
      </c>
    </row>
    <row r="162" spans="1:12" ht="14.5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 t="s">
        <v>26</v>
      </c>
      <c r="E163" s="41" t="s">
        <v>59</v>
      </c>
      <c r="F163" s="42">
        <v>60</v>
      </c>
      <c r="G163" s="42">
        <v>0.33</v>
      </c>
      <c r="H163" s="42">
        <v>0.06</v>
      </c>
      <c r="I163" s="42">
        <v>1.1399999999999999</v>
      </c>
      <c r="J163" s="42">
        <v>6.7</v>
      </c>
      <c r="K163" s="50">
        <v>70</v>
      </c>
      <c r="L163" s="42">
        <v>15</v>
      </c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50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5">SUM(G158:G164)</f>
        <v>28.41</v>
      </c>
      <c r="H165" s="19">
        <f t="shared" si="75"/>
        <v>42.31</v>
      </c>
      <c r="I165" s="19">
        <f t="shared" si="75"/>
        <v>63.72</v>
      </c>
      <c r="J165" s="19">
        <f t="shared" si="75"/>
        <v>748.1</v>
      </c>
      <c r="K165" s="25"/>
      <c r="L165" s="19">
        <f t="shared" ref="L165" si="76">SUM(L158:L164)</f>
        <v>71.5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50"/>
      <c r="L167" s="42"/>
    </row>
    <row r="168" spans="1:12" ht="14.5" x14ac:dyDescent="0.3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50"/>
      <c r="L170" s="42"/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customHeight="1" thickBot="1" x14ac:dyDescent="0.3">
      <c r="A176" s="29">
        <f>A158</f>
        <v>2</v>
      </c>
      <c r="B176" s="30">
        <f>B158</f>
        <v>4</v>
      </c>
      <c r="C176" s="54" t="s">
        <v>4</v>
      </c>
      <c r="D176" s="61"/>
      <c r="E176" s="31"/>
      <c r="F176" s="32">
        <f>F165+F175</f>
        <v>640</v>
      </c>
      <c r="G176" s="32">
        <f t="shared" ref="G176" si="79">G165+G175</f>
        <v>28.41</v>
      </c>
      <c r="H176" s="32">
        <f t="shared" ref="H176" si="80">H165+H175</f>
        <v>42.31</v>
      </c>
      <c r="I176" s="32">
        <f t="shared" ref="I176" si="81">I165+I175</f>
        <v>63.72</v>
      </c>
      <c r="J176" s="32">
        <f t="shared" ref="J176:L176" si="82">J165+J175</f>
        <v>748.1</v>
      </c>
      <c r="K176" s="32"/>
      <c r="L176" s="32">
        <f t="shared" si="82"/>
        <v>71.5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1" t="s">
        <v>64</v>
      </c>
      <c r="F177" s="42">
        <v>250</v>
      </c>
      <c r="G177" s="42">
        <v>16.5</v>
      </c>
      <c r="H177" s="42">
        <v>13.4</v>
      </c>
      <c r="I177" s="42">
        <v>43.7</v>
      </c>
      <c r="J177" s="42">
        <v>353.9</v>
      </c>
      <c r="K177" s="50" t="s">
        <v>53</v>
      </c>
      <c r="L177" s="42">
        <v>35</v>
      </c>
    </row>
    <row r="178" spans="1:12" ht="14.5" x14ac:dyDescent="0.35">
      <c r="A178" s="23"/>
      <c r="B178" s="15"/>
      <c r="C178" s="11"/>
      <c r="D178" s="6" t="s">
        <v>58</v>
      </c>
      <c r="E178" s="41" t="s">
        <v>57</v>
      </c>
      <c r="F178" s="42">
        <v>60</v>
      </c>
      <c r="G178" s="42">
        <v>1.3</v>
      </c>
      <c r="H178" s="42">
        <v>15.2</v>
      </c>
      <c r="I178" s="42">
        <v>13.1</v>
      </c>
      <c r="J178" s="42">
        <v>816</v>
      </c>
      <c r="K178" s="43"/>
      <c r="L178" s="42">
        <v>15</v>
      </c>
    </row>
    <row r="179" spans="1:12" ht="14.5" x14ac:dyDescent="0.35">
      <c r="A179" s="23"/>
      <c r="B179" s="15"/>
      <c r="C179" s="11"/>
      <c r="D179" s="7" t="s">
        <v>22</v>
      </c>
      <c r="E179" s="41" t="s">
        <v>46</v>
      </c>
      <c r="F179" s="42">
        <v>210</v>
      </c>
      <c r="G179" s="42">
        <v>0.3</v>
      </c>
      <c r="H179" s="42">
        <v>0</v>
      </c>
      <c r="I179" s="42">
        <v>6.7</v>
      </c>
      <c r="J179" s="42">
        <v>27.6</v>
      </c>
      <c r="K179" s="50" t="s">
        <v>41</v>
      </c>
      <c r="L179" s="42">
        <v>7</v>
      </c>
    </row>
    <row r="180" spans="1:12" ht="14.5" x14ac:dyDescent="0.35">
      <c r="A180" s="23"/>
      <c r="B180" s="15"/>
      <c r="C180" s="11"/>
      <c r="D180" s="7" t="s">
        <v>23</v>
      </c>
      <c r="E180" s="41" t="s">
        <v>39</v>
      </c>
      <c r="F180" s="42">
        <v>30</v>
      </c>
      <c r="G180" s="42">
        <v>1.98</v>
      </c>
      <c r="H180" s="42">
        <v>0.25</v>
      </c>
      <c r="I180" s="42">
        <v>12.08</v>
      </c>
      <c r="J180" s="42">
        <v>58</v>
      </c>
      <c r="K180" s="43">
        <v>5</v>
      </c>
      <c r="L180" s="42">
        <v>2.5</v>
      </c>
    </row>
    <row r="181" spans="1:12" ht="14.5" x14ac:dyDescent="0.3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3">SUM(G177:G183)</f>
        <v>20.080000000000002</v>
      </c>
      <c r="H184" s="19">
        <f t="shared" si="83"/>
        <v>28.85</v>
      </c>
      <c r="I184" s="19">
        <f t="shared" si="83"/>
        <v>75.580000000000013</v>
      </c>
      <c r="J184" s="19">
        <f t="shared" si="83"/>
        <v>1255.5</v>
      </c>
      <c r="K184" s="25"/>
      <c r="L184" s="19">
        <f t="shared" ref="L184" si="84">SUM(L177:L183)</f>
        <v>59.5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50"/>
      <c r="L186" s="42"/>
    </row>
    <row r="187" spans="1:12" ht="14.5" x14ac:dyDescent="0.3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50"/>
      <c r="L189" s="42"/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5" customHeight="1" thickBot="1" x14ac:dyDescent="0.3">
      <c r="A195" s="29">
        <f>A177</f>
        <v>2</v>
      </c>
      <c r="B195" s="30">
        <f>B177</f>
        <v>5</v>
      </c>
      <c r="C195" s="54" t="s">
        <v>4</v>
      </c>
      <c r="D195" s="61"/>
      <c r="E195" s="31"/>
      <c r="F195" s="32">
        <f>F184+F194</f>
        <v>550</v>
      </c>
      <c r="G195" s="32">
        <f t="shared" ref="G195" si="87">G184+G194</f>
        <v>20.080000000000002</v>
      </c>
      <c r="H195" s="32">
        <f t="shared" ref="H195" si="88">H184+H194</f>
        <v>28.85</v>
      </c>
      <c r="I195" s="32">
        <f t="shared" ref="I195" si="89">I184+I194</f>
        <v>75.580000000000013</v>
      </c>
      <c r="J195" s="32">
        <f t="shared" ref="J195:L195" si="90">J184+J194</f>
        <v>1255.5</v>
      </c>
      <c r="K195" s="32"/>
      <c r="L195" s="32">
        <f t="shared" si="90"/>
        <v>59.5</v>
      </c>
    </row>
    <row r="196" spans="1:12" ht="13.5" customHeight="1" thickBot="1" x14ac:dyDescent="0.3">
      <c r="A196" s="27"/>
      <c r="B196" s="28"/>
      <c r="C196" s="58" t="s">
        <v>5</v>
      </c>
      <c r="D196" s="59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>(G24+G43+G62+G81+G100+G119+G138+G157+G176+G195)/(IF(G24=0,0,1)+IF(G43=0,0,1)+IF(G62=0,0,1)+IF(G81=0,0,1)+IF(G100=0,0,1)+IF(G119=0,0,1)+IF(G138=0,0,1)+IF(G157=0,0,1)+IF(G176=0,0,1)+IF(G195=0,0,1))</f>
        <v>22.422000000000004</v>
      </c>
      <c r="H196" s="34">
        <f>(H24+H43+H62+H81+H100+H119+H138+H157+H176+H195)/(IF(H24=0,0,1)+IF(H43=0,0,1)+IF(H62=0,0,1)+IF(H81=0,0,1)+IF(H100=0,0,1)+IF(H119=0,0,1)+IF(H138=0,0,1)+IF(H157=0,0,1)+IF(H176=0,0,1)+IF(H195=0,0,1))</f>
        <v>22.821999999999999</v>
      </c>
      <c r="I196" s="34">
        <f>(I24+I43+I62+I81+I100+I119+I138+I157+I176+I195)/(IF(I24=0,0,1)+IF(I43=0,0,1)+IF(I62=0,0,1)+IF(I81=0,0,1)+IF(I100=0,0,1)+IF(I119=0,0,1)+IF(I138=0,0,1)+IF(I157=0,0,1)+IF(I176=0,0,1)+IF(I195=0,0,1))</f>
        <v>69.342000000000013</v>
      </c>
      <c r="J196" s="34">
        <f>(J24+J43+J62+J81+J100+J119+J138+J157+J176+J195)/(IF(J24=0,0,1)+IF(J43=0,0,1)+IF(J62=0,0,1)+IF(J81=0,0,1)+IF(J100=0,0,1)+IF(J119=0,0,1)+IF(J138=0,0,1)+IF(J157=0,0,1)+IF(J176=0,0,1)+IF(J195=0,0,1))</f>
        <v>669.79000000000008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70.05</v>
      </c>
    </row>
  </sheetData>
  <mergeCells count="14">
    <mergeCell ref="C100:D100"/>
    <mergeCell ref="C24:D24"/>
    <mergeCell ref="C119:D119"/>
    <mergeCell ref="C1:E1"/>
    <mergeCell ref="C196:E196"/>
    <mergeCell ref="C195:D195"/>
    <mergeCell ref="C176:D176"/>
    <mergeCell ref="C157:D157"/>
    <mergeCell ref="C138:D138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2025-02-03T05:51:10Z</cp:lastPrinted>
  <dcterms:created xsi:type="dcterms:W3CDTF">2022-05-16T14:23:56Z</dcterms:created>
  <dcterms:modified xsi:type="dcterms:W3CDTF">2025-04-18T08:29:20Z</dcterms:modified>
</cp:coreProperties>
</file>